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5" documentId="8_{E4A4E83F-A959-47EE-8F6C-CBFA2052E249}" xr6:coauthVersionLast="36" xr6:coauthVersionMax="36" xr10:uidLastSave="{88324F89-EC91-4765-979F-57C2CA4094D1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<sst xmlns="http://schemas.openxmlformats.org/spreadsheetml/2006/main" count="75" uniqueCount="56">
  <si>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</si>
  <si>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</si>
  <si>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</si>
  <si>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</si>
  <si>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</si>
  <si>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</si>
  <si>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</si>
  <si>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</si>
  <si>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</si>
  <si>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</si>
  <si>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</si>
  <si>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</si>
  <si>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</si>
  <si>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</si>
  <si>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</si>
  <si>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</si>
  <si>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</si>
  <si>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</si>
  <si>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</si>
  <si>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</si>
  <si>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</si>
  <si>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</si>
  <si>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</si>
  <si>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</si>
  <si>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</si>
  <si>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</si>
  <si>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</si>
  <si>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</si>
  <si>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</si>
  <si>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</si>
  <si>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</si>
  <si>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</si>
  <si>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</si>
  <si>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</si>
  <si>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</si>
  <si>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</si>
  <si>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</si>
  <si>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</si>
  <si>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</si>
  <si>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</si>
  <si>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</si>
  <si>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</si>
  <si>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</si>
  <si>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</si>
  <si>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</si>
  <si>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</si>
  <si>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</si>
  <si>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</si>
  <si>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</si>
  <si>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</si>
  <si>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</si>
  <si>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LOT (9)
Provision of Security Guard Services for  Nertiti Office</t>
  </si>
  <si>
    <t>Security Guard Srvices for Nertiti  Office as per attached TOR-Lot 9</t>
  </si>
  <si>
    <t>Nertiti</t>
  </si>
  <si>
    <t>خدمات حراسات امنية لمكتب نيرتيتي وفق للجداول المرفقة</t>
  </si>
  <si>
    <t>Annex A1.  RFP_FWA_SDN_PZU_2026_031_Security Guard Services_LOT 09 Nertiti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</si>
</sst>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6" xfId="1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D7" sqref="D7:G7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9" t="s">
        <v>55</v>
      </c>
      <c r="E1" s="69"/>
      <c r="F1" s="69"/>
      <c r="G1" s="69"/>
      <c r="H1" s="69"/>
      <c r="I1" s="69"/>
      <c r="J1" s="70"/>
      <c r="K1" s="3" t="s">
        <v>0</v>
      </c>
    </row>
    <row r="2" spans="1:11" ht="15.65" customHeight="1" thickBot="1" x14ac:dyDescent="0.35">
      <c r="A2" s="82" t="s">
        <v>1</v>
      </c>
      <c r="B2" s="83"/>
      <c r="C2" s="83"/>
      <c r="D2" s="83"/>
      <c r="E2" s="83"/>
      <c r="F2" s="83"/>
      <c r="G2" s="84"/>
      <c r="H2" s="71" t="s">
        <v>2</v>
      </c>
      <c r="I2" s="72"/>
      <c r="J2" s="72"/>
      <c r="K2" s="73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89" t="s">
        <v>14</v>
      </c>
      <c r="B4" s="85" t="s">
        <v>51</v>
      </c>
      <c r="C4" s="80"/>
      <c r="D4" s="80"/>
      <c r="E4" s="80"/>
      <c r="F4" s="80"/>
      <c r="G4" s="86"/>
      <c r="H4" s="87" t="s">
        <v>46</v>
      </c>
      <c r="I4" s="79" t="s">
        <v>15</v>
      </c>
      <c r="J4" s="80"/>
      <c r="K4" s="81"/>
    </row>
    <row r="5" spans="1:11" s="48" customFormat="1" ht="91" customHeight="1" thickBot="1" x14ac:dyDescent="0.4">
      <c r="A5" s="90"/>
      <c r="B5" s="15">
        <v>1</v>
      </c>
      <c r="C5" s="91" t="s">
        <v>52</v>
      </c>
      <c r="D5" s="92"/>
      <c r="E5" s="44" t="s">
        <v>54</v>
      </c>
      <c r="F5" s="47" t="s">
        <v>47</v>
      </c>
      <c r="G5" s="49">
        <v>7</v>
      </c>
      <c r="H5" s="88"/>
      <c r="I5" s="21"/>
      <c r="J5" s="10"/>
      <c r="K5" s="11"/>
    </row>
    <row r="6" spans="1:11" ht="15.65" customHeight="1" x14ac:dyDescent="0.3">
      <c r="B6" s="71" t="s">
        <v>1</v>
      </c>
      <c r="C6" s="72"/>
      <c r="D6" s="72"/>
      <c r="E6" s="72"/>
      <c r="F6" s="72"/>
      <c r="G6" s="73"/>
      <c r="H6" s="74" t="s">
        <v>2</v>
      </c>
      <c r="I6" s="75"/>
      <c r="J6" s="75"/>
      <c r="K6" s="76"/>
    </row>
    <row r="7" spans="1:11" ht="88.5" customHeight="1" x14ac:dyDescent="0.3">
      <c r="B7" s="77" t="s">
        <v>16</v>
      </c>
      <c r="C7" s="78"/>
      <c r="D7" s="59" t="s">
        <v>17</v>
      </c>
      <c r="E7" s="60"/>
      <c r="F7" s="60"/>
      <c r="G7" s="61"/>
      <c r="H7" s="7" t="s">
        <v>18</v>
      </c>
      <c r="I7" s="59"/>
      <c r="J7" s="60"/>
      <c r="K7" s="61"/>
    </row>
    <row r="8" spans="1:11" ht="96" customHeight="1" x14ac:dyDescent="0.3">
      <c r="B8" s="65" t="s">
        <v>19</v>
      </c>
      <c r="C8" s="66"/>
      <c r="D8" s="59" t="s">
        <v>53</v>
      </c>
      <c r="E8" s="60"/>
      <c r="F8" s="60"/>
      <c r="G8" s="61"/>
      <c r="H8" s="45" t="s">
        <v>20</v>
      </c>
      <c r="I8" s="59"/>
      <c r="J8" s="60"/>
      <c r="K8" s="61"/>
    </row>
    <row r="9" spans="1:11" ht="49" customHeight="1" x14ac:dyDescent="0.3">
      <c r="B9" s="65" t="s">
        <v>21</v>
      </c>
      <c r="C9" s="66"/>
      <c r="D9" s="59" t="s">
        <v>53</v>
      </c>
      <c r="E9" s="60"/>
      <c r="F9" s="60"/>
      <c r="G9" s="61"/>
      <c r="H9" s="7" t="s">
        <v>22</v>
      </c>
      <c r="I9" s="59"/>
      <c r="J9" s="60"/>
      <c r="K9" s="61"/>
    </row>
    <row r="10" spans="1:11" ht="57" customHeight="1" thickBot="1" x14ac:dyDescent="0.35">
      <c r="B10" s="67" t="s">
        <v>23</v>
      </c>
      <c r="C10" s="68"/>
      <c r="D10" s="62" t="s">
        <v>48</v>
      </c>
      <c r="E10" s="63"/>
      <c r="F10" s="63"/>
      <c r="G10" s="64"/>
      <c r="H10" s="7" t="s">
        <v>24</v>
      </c>
      <c r="I10" s="59"/>
      <c r="J10" s="60"/>
      <c r="K10" s="61"/>
    </row>
    <row r="11" spans="1:11" ht="45" customHeight="1" x14ac:dyDescent="0.3">
      <c r="B11" s="50" t="s">
        <v>49</v>
      </c>
      <c r="C11" s="51"/>
      <c r="D11" s="51"/>
      <c r="E11" s="51"/>
      <c r="F11" s="51"/>
      <c r="G11" s="52"/>
      <c r="H11" s="38" t="s">
        <v>25</v>
      </c>
      <c r="I11" s="59"/>
      <c r="J11" s="60"/>
      <c r="K11" s="61"/>
    </row>
    <row r="12" spans="1:11" ht="39" customHeight="1" x14ac:dyDescent="0.3">
      <c r="B12" s="53"/>
      <c r="C12" s="54"/>
      <c r="D12" s="54"/>
      <c r="E12" s="54"/>
      <c r="F12" s="54"/>
      <c r="G12" s="55"/>
      <c r="H12" s="38" t="s">
        <v>26</v>
      </c>
      <c r="I12" s="59"/>
      <c r="J12" s="60"/>
      <c r="K12" s="61"/>
    </row>
    <row r="13" spans="1:11" ht="28.5" customHeight="1" x14ac:dyDescent="0.3">
      <c r="B13" s="53"/>
      <c r="C13" s="54"/>
      <c r="D13" s="54"/>
      <c r="E13" s="54"/>
      <c r="F13" s="54"/>
      <c r="G13" s="55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53"/>
      <c r="C14" s="54"/>
      <c r="D14" s="54"/>
      <c r="E14" s="54"/>
      <c r="F14" s="54"/>
      <c r="G14" s="55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53"/>
      <c r="C15" s="54"/>
      <c r="D15" s="54"/>
      <c r="E15" s="54"/>
      <c r="F15" s="54"/>
      <c r="G15" s="55"/>
      <c r="H15" s="38" t="s">
        <v>31</v>
      </c>
      <c r="I15" s="59"/>
      <c r="J15" s="60"/>
      <c r="K15" s="61"/>
    </row>
    <row r="16" spans="1:11" ht="15.5" x14ac:dyDescent="0.3">
      <c r="B16" s="53"/>
      <c r="C16" s="54"/>
      <c r="D16" s="54"/>
      <c r="E16" s="54"/>
      <c r="F16" s="54"/>
      <c r="G16" s="55"/>
      <c r="H16" s="38" t="s">
        <v>32</v>
      </c>
      <c r="I16" s="59"/>
      <c r="J16" s="60"/>
      <c r="K16" s="61"/>
    </row>
    <row r="17" spans="2:11" ht="16" customHeight="1" x14ac:dyDescent="0.3">
      <c r="B17" s="53"/>
      <c r="C17" s="54"/>
      <c r="D17" s="54"/>
      <c r="E17" s="54"/>
      <c r="F17" s="54"/>
      <c r="G17" s="55"/>
      <c r="H17" s="38" t="s">
        <v>33</v>
      </c>
      <c r="I17" s="59"/>
      <c r="J17" s="60"/>
      <c r="K17" s="61"/>
    </row>
    <row r="18" spans="2:11" ht="31.5" hidden="1" customHeight="1" thickBot="1" x14ac:dyDescent="0.35">
      <c r="B18" s="56"/>
      <c r="C18" s="57"/>
      <c r="D18" s="57"/>
      <c r="E18" s="57"/>
      <c r="F18" s="57"/>
      <c r="G18" s="58"/>
      <c r="H18" s="40" t="s">
        <v>34</v>
      </c>
      <c r="I18" s="62"/>
      <c r="J18" s="63"/>
      <c r="K18" s="64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  <mergeCell ref="B9:C9"/>
    <mergeCell ref="D9:G9"/>
    <mergeCell ref="I9:K9"/>
    <mergeCell ref="B10:C10"/>
    <mergeCell ref="D10:G10"/>
    <mergeCell ref="I10:K10"/>
    <mergeCell ref="B11:G18"/>
    <mergeCell ref="I11:K11"/>
    <mergeCell ref="I12:K12"/>
    <mergeCell ref="I15:K15"/>
    <mergeCell ref="I16:K16"/>
    <mergeCell ref="I17:K17"/>
    <mergeCell ref="I18:K18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1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5" t="str">
        <f>'Annex A.1 Bid Form (Technical) '!D1:J1</f>
        <v>Annex A1.  RFP_FWA_SDN_PZU_2026_031_Security Guard Services_LOT 09 Nertiti</v>
      </c>
      <c r="E1" s="105"/>
      <c r="F1" s="105"/>
      <c r="G1" s="105"/>
      <c r="H1" s="105"/>
      <c r="I1" s="105"/>
      <c r="J1" s="105"/>
      <c r="K1" s="3" t="s">
        <v>35</v>
      </c>
      <c r="L1" s="25"/>
    </row>
    <row r="2" spans="1:27" ht="26.15" customHeight="1" x14ac:dyDescent="0.35">
      <c r="B2" s="106" t="s">
        <v>1</v>
      </c>
      <c r="C2" s="107"/>
      <c r="D2" s="107"/>
      <c r="E2" s="108"/>
      <c r="F2" s="108"/>
      <c r="G2" s="109"/>
      <c r="H2" s="71" t="s">
        <v>2</v>
      </c>
      <c r="I2" s="72"/>
      <c r="J2" s="72"/>
      <c r="K2" s="73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19" t="str">
        <f>'Annex A.1 Bid Form (Technical) '!B4:G4</f>
        <v>LOT (9)
Provision of Security Guard Services for  Nertiti Office</v>
      </c>
      <c r="C4" s="120"/>
      <c r="D4" s="120"/>
      <c r="E4" s="120"/>
      <c r="F4" s="120"/>
      <c r="G4" s="121"/>
      <c r="H4" s="124" t="str">
        <f>'Annex A.1 Bid Form (Technical) '!H4:H5</f>
        <v xml:space="preserve"> </v>
      </c>
      <c r="I4" s="122" t="s">
        <v>15</v>
      </c>
      <c r="J4" s="122"/>
      <c r="K4" s="123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Nertiti  Office as per attached TOR-Lot 9</v>
      </c>
      <c r="D5" s="29">
        <f>'Annex A.1 Bid Form (Technical) '!D5</f>
        <v>0</v>
      </c>
      <c r="E5" s="24" t="str">
        <f>'Annex A.1 Bid Form (Technical) '!E5</f>
        <v>خدمات حراسات امنية لمكتب نيرتيتي وفق للجداول المرفقة</v>
      </c>
      <c r="F5" s="29" t="str">
        <f>'Annex A.1 Bid Form (Technical) '!F5</f>
        <v>Guard</v>
      </c>
      <c r="G5" s="30">
        <f>'Annex A.1 Bid Form (Technical) '!G5</f>
        <v>7</v>
      </c>
      <c r="H5" s="125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10" t="s">
        <v>39</v>
      </c>
      <c r="C6" s="111"/>
      <c r="D6" s="112"/>
      <c r="E6" s="112"/>
      <c r="F6" s="111"/>
      <c r="G6" s="111"/>
      <c r="H6" s="111"/>
      <c r="I6" s="113"/>
      <c r="J6" s="32" t="s">
        <v>40</v>
      </c>
      <c r="K6" s="33">
        <f>SUM(K5:K5)</f>
        <v>0</v>
      </c>
    </row>
    <row r="7" spans="1:27" ht="15.5" x14ac:dyDescent="0.35">
      <c r="B7" s="114"/>
      <c r="C7" s="112"/>
      <c r="D7" s="112"/>
      <c r="E7" s="112"/>
      <c r="F7" s="112"/>
      <c r="G7" s="112"/>
      <c r="H7" s="112"/>
      <c r="I7" s="115"/>
      <c r="J7" s="34" t="s">
        <v>50</v>
      </c>
      <c r="K7" s="35"/>
    </row>
    <row r="8" spans="1:27" ht="3.65" customHeight="1" x14ac:dyDescent="0.35">
      <c r="B8" s="114"/>
      <c r="C8" s="112"/>
      <c r="D8" s="112"/>
      <c r="E8" s="112"/>
      <c r="F8" s="112"/>
      <c r="G8" s="112"/>
      <c r="H8" s="112"/>
      <c r="I8" s="115"/>
      <c r="J8" s="34" t="s">
        <v>41</v>
      </c>
      <c r="K8" s="41"/>
    </row>
    <row r="9" spans="1:27" ht="16" thickBot="1" x14ac:dyDescent="0.4">
      <c r="B9" s="116"/>
      <c r="C9" s="117"/>
      <c r="D9" s="117"/>
      <c r="E9" s="117"/>
      <c r="F9" s="117"/>
      <c r="G9" s="117"/>
      <c r="H9" s="117"/>
      <c r="I9" s="118"/>
      <c r="J9" s="36" t="s">
        <v>38</v>
      </c>
      <c r="K9" s="37">
        <f>K6+K7</f>
        <v>0</v>
      </c>
    </row>
    <row r="10" spans="1:27" ht="15.5" x14ac:dyDescent="0.3">
      <c r="B10" s="71" t="s">
        <v>1</v>
      </c>
      <c r="C10" s="72"/>
      <c r="D10" s="72"/>
      <c r="E10" s="72"/>
      <c r="F10" s="72"/>
      <c r="G10" s="72"/>
      <c r="H10" s="16"/>
      <c r="I10" s="71" t="s">
        <v>2</v>
      </c>
      <c r="J10" s="72"/>
      <c r="K10" s="73"/>
    </row>
    <row r="11" spans="1:27" ht="32.15" customHeight="1" x14ac:dyDescent="0.3">
      <c r="B11" s="103" t="s">
        <v>21</v>
      </c>
      <c r="C11" s="104"/>
      <c r="D11" s="59" t="str">
        <f>'Annex A.1 Bid Form (Technical) '!D8:G8</f>
        <v>Nertiti</v>
      </c>
      <c r="E11" s="60"/>
      <c r="F11" s="60"/>
      <c r="G11" s="60"/>
      <c r="H11" s="61"/>
      <c r="I11" s="7" t="s">
        <v>22</v>
      </c>
      <c r="J11" s="93"/>
      <c r="K11" s="93"/>
    </row>
    <row r="12" spans="1:27" ht="15.5" x14ac:dyDescent="0.3">
      <c r="B12" s="103" t="s">
        <v>23</v>
      </c>
      <c r="C12" s="104"/>
      <c r="D12" s="59" t="str">
        <f>+'Annex A.1 Bid Form (Technical) '!D10</f>
        <v>90 days after closing of RFP</v>
      </c>
      <c r="E12" s="60"/>
      <c r="F12" s="60"/>
      <c r="G12" s="60"/>
      <c r="H12" s="61"/>
      <c r="I12" s="7" t="s">
        <v>24</v>
      </c>
      <c r="J12" s="93"/>
      <c r="K12" s="93"/>
    </row>
    <row r="13" spans="1:27" ht="16" thickBot="1" x14ac:dyDescent="0.35">
      <c r="B13" s="94" t="s">
        <v>42</v>
      </c>
      <c r="C13" s="95"/>
      <c r="D13" s="59" t="s">
        <v>43</v>
      </c>
      <c r="E13" s="60"/>
      <c r="F13" s="60"/>
      <c r="G13" s="60"/>
      <c r="H13" s="61"/>
      <c r="I13" s="7" t="s">
        <v>44</v>
      </c>
      <c r="J13" s="96"/>
      <c r="K13" s="96"/>
    </row>
    <row r="14" spans="1:27" ht="25" customHeight="1" x14ac:dyDescent="0.3">
      <c r="B14" s="97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98"/>
      <c r="D14" s="98"/>
      <c r="E14" s="98"/>
      <c r="F14" s="98"/>
      <c r="G14" s="98"/>
      <c r="H14" s="99"/>
      <c r="I14" s="7" t="s">
        <v>25</v>
      </c>
      <c r="J14" s="93"/>
      <c r="K14" s="93"/>
    </row>
    <row r="15" spans="1:27" ht="50.5" customHeight="1" x14ac:dyDescent="0.3">
      <c r="B15" s="97"/>
      <c r="C15" s="98"/>
      <c r="D15" s="98"/>
      <c r="E15" s="98"/>
      <c r="F15" s="98"/>
      <c r="G15" s="98"/>
      <c r="H15" s="99"/>
      <c r="I15" s="7" t="s">
        <v>31</v>
      </c>
      <c r="J15" s="93"/>
      <c r="K15" s="93"/>
    </row>
    <row r="16" spans="1:27" ht="22.5" customHeight="1" x14ac:dyDescent="0.3">
      <c r="B16" s="97"/>
      <c r="C16" s="98"/>
      <c r="D16" s="98"/>
      <c r="E16" s="98"/>
      <c r="F16" s="98"/>
      <c r="G16" s="98"/>
      <c r="H16" s="99"/>
      <c r="I16" s="7" t="s">
        <v>32</v>
      </c>
      <c r="J16" s="93"/>
      <c r="K16" s="93"/>
    </row>
    <row r="17" spans="2:11" ht="18.649999999999999" customHeight="1" x14ac:dyDescent="0.3">
      <c r="B17" s="97"/>
      <c r="C17" s="98"/>
      <c r="D17" s="98"/>
      <c r="E17" s="98"/>
      <c r="F17" s="98"/>
      <c r="G17" s="98"/>
      <c r="H17" s="99"/>
      <c r="I17" s="7" t="s">
        <v>45</v>
      </c>
      <c r="J17" s="93"/>
      <c r="K17" s="93"/>
    </row>
    <row r="18" spans="2:11" ht="46" customHeight="1" x14ac:dyDescent="0.3">
      <c r="B18" s="97"/>
      <c r="C18" s="98"/>
      <c r="D18" s="98"/>
      <c r="E18" s="98"/>
      <c r="F18" s="98"/>
      <c r="G18" s="98"/>
      <c r="H18" s="99"/>
      <c r="I18" s="7" t="s">
        <v>33</v>
      </c>
      <c r="J18" s="93"/>
      <c r="K18" s="93"/>
    </row>
    <row r="19" spans="2:11" ht="89.15" customHeight="1" thickBot="1" x14ac:dyDescent="0.35">
      <c r="B19" s="100"/>
      <c r="C19" s="101"/>
      <c r="D19" s="101"/>
      <c r="E19" s="101"/>
      <c r="F19" s="101"/>
      <c r="G19" s="101"/>
      <c r="H19" s="102"/>
      <c r="I19" s="31" t="s">
        <v>34</v>
      </c>
      <c r="J19" s="93"/>
      <c r="K19" s="93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1199FC-4F7B-41C4-BDF6-5AA173ED8EC6}">
  <ds:schemaRefs>
    <ds:schemaRef ds:uri="306fe54f-df64-42ec-b007-1e0e6fdf9e30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974B84-66AC-47E8-A2D8-27A9D4C97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